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ynologyDrive(HKDAA)\SynologyDrive\Bounce 2025\Form\"/>
    </mc:Choice>
  </mc:AlternateContent>
  <xr:revisionPtr revIDLastSave="0" documentId="13_ncr:1_{AFCDF13C-5683-49C4-ACED-D009B5207ECA}" xr6:coauthVersionLast="47" xr6:coauthVersionMax="47" xr10:uidLastSave="{00000000-0000-0000-0000-000000000000}"/>
  <workbookProtection workbookAlgorithmName="SHA-512" workbookHashValue="LYFJewgIR1D/vGzjm9ceviOS8gqFcdbdJLsGjkZ/0aFM9g6j+FVsU7NykIo+lXcOsdU8sTzwwyZfVy6I8Qitng==" workbookSaltValue="KKYiZaBYpbB6kqgE8GO7ZA==" workbookSpinCount="100000" lockStructure="1"/>
  <bookViews>
    <workbookView xWindow="-108" yWindow="-108" windowWidth="23256" windowHeight="12456" xr2:uid="{2EED3120-F51A-4896-80A9-E44086CB5F9B}"/>
  </bookViews>
  <sheets>
    <sheet name="年齡計算機 Age Calculator  " sheetId="5" r:id="rId1"/>
    <sheet name="年齡組別" sheetId="2" state="hidden" r:id="rId2"/>
  </sheets>
  <definedNames>
    <definedName name="_xlnm.Print_Area" localSheetId="0">'年齡計算機 Age Calculator  '!$A$1:$L$57</definedName>
    <definedName name="單位">#REF!</definedName>
    <definedName name="營業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5" l="1"/>
  <c r="G54" i="5" s="1"/>
  <c r="H54" i="5" s="1"/>
  <c r="E53" i="5"/>
  <c r="G53" i="5" s="1"/>
  <c r="H53" i="5" s="1"/>
  <c r="E52" i="5"/>
  <c r="G52" i="5" s="1"/>
  <c r="H52" i="5" s="1"/>
  <c r="E51" i="5"/>
  <c r="G51" i="5" s="1"/>
  <c r="H51" i="5" s="1"/>
  <c r="E50" i="5"/>
  <c r="G50" i="5" s="1"/>
  <c r="H50" i="5" s="1"/>
  <c r="E49" i="5"/>
  <c r="G49" i="5" s="1"/>
  <c r="H49" i="5" s="1"/>
  <c r="E48" i="5"/>
  <c r="G48" i="5" s="1"/>
  <c r="H48" i="5" s="1"/>
  <c r="E47" i="5"/>
  <c r="F47" i="5" s="1"/>
  <c r="E46" i="5"/>
  <c r="G46" i="5" s="1"/>
  <c r="H46" i="5" s="1"/>
  <c r="E45" i="5"/>
  <c r="F45" i="5" s="1"/>
  <c r="E44" i="5"/>
  <c r="G44" i="5" s="1"/>
  <c r="H44" i="5" s="1"/>
  <c r="E43" i="5"/>
  <c r="G43" i="5" s="1"/>
  <c r="H43" i="5" s="1"/>
  <c r="E42" i="5"/>
  <c r="G42" i="5" s="1"/>
  <c r="H42" i="5" s="1"/>
  <c r="E41" i="5"/>
  <c r="G41" i="5" s="1"/>
  <c r="H41" i="5" s="1"/>
  <c r="E40" i="5"/>
  <c r="G40" i="5" s="1"/>
  <c r="H40" i="5" s="1"/>
  <c r="E39" i="5"/>
  <c r="G39" i="5" s="1"/>
  <c r="H39" i="5" s="1"/>
  <c r="E38" i="5"/>
  <c r="G38" i="5" s="1"/>
  <c r="H38" i="5" s="1"/>
  <c r="E37" i="5"/>
  <c r="G37" i="5" s="1"/>
  <c r="H37" i="5" s="1"/>
  <c r="E36" i="5"/>
  <c r="G36" i="5" s="1"/>
  <c r="H36" i="5" s="1"/>
  <c r="E35" i="5"/>
  <c r="F35" i="5" s="1"/>
  <c r="E34" i="5"/>
  <c r="G34" i="5" s="1"/>
  <c r="H34" i="5" s="1"/>
  <c r="E33" i="5"/>
  <c r="G33" i="5" s="1"/>
  <c r="H33" i="5" s="1"/>
  <c r="E32" i="5"/>
  <c r="G32" i="5" s="1"/>
  <c r="H32" i="5" s="1"/>
  <c r="E31" i="5"/>
  <c r="F31" i="5" s="1"/>
  <c r="E30" i="5"/>
  <c r="G30" i="5" s="1"/>
  <c r="H30" i="5" s="1"/>
  <c r="E29" i="5"/>
  <c r="G29" i="5" s="1"/>
  <c r="H29" i="5" s="1"/>
  <c r="E28" i="5"/>
  <c r="G28" i="5" s="1"/>
  <c r="H28" i="5" s="1"/>
  <c r="E27" i="5"/>
  <c r="G27" i="5" s="1"/>
  <c r="H27" i="5" s="1"/>
  <c r="E26" i="5"/>
  <c r="G26" i="5" s="1"/>
  <c r="H26" i="5" s="1"/>
  <c r="E25" i="5"/>
  <c r="F25" i="5" s="1"/>
  <c r="E24" i="5"/>
  <c r="G24" i="5" s="1"/>
  <c r="H24" i="5" s="1"/>
  <c r="E23" i="5"/>
  <c r="G23" i="5" s="1"/>
  <c r="H23" i="5" s="1"/>
  <c r="E22" i="5"/>
  <c r="G22" i="5" s="1"/>
  <c r="H22" i="5" s="1"/>
  <c r="E21" i="5"/>
  <c r="F21" i="5" s="1"/>
  <c r="E20" i="5"/>
  <c r="G20" i="5" s="1"/>
  <c r="H20" i="5" s="1"/>
  <c r="E19" i="5"/>
  <c r="G19" i="5" s="1"/>
  <c r="H19" i="5" s="1"/>
  <c r="E18" i="5"/>
  <c r="G18" i="5" s="1"/>
  <c r="H18" i="5" s="1"/>
  <c r="E17" i="5"/>
  <c r="F17" i="5" s="1"/>
  <c r="E16" i="5"/>
  <c r="G16" i="5" s="1"/>
  <c r="H16" i="5" s="1"/>
  <c r="E15" i="5"/>
  <c r="G15" i="5" s="1"/>
  <c r="H15" i="5" s="1"/>
  <c r="D6" i="5"/>
  <c r="D8" i="5" s="1"/>
  <c r="D9" i="5" s="1"/>
  <c r="F19" i="5" l="1"/>
  <c r="F23" i="5"/>
  <c r="F27" i="5"/>
  <c r="F33" i="5"/>
  <c r="F37" i="5"/>
  <c r="F41" i="5"/>
  <c r="F49" i="5"/>
  <c r="F51" i="5"/>
  <c r="G17" i="5"/>
  <c r="H17" i="5" s="1"/>
  <c r="G21" i="5"/>
  <c r="H21" i="5" s="1"/>
  <c r="G31" i="5"/>
  <c r="H31" i="5" s="1"/>
  <c r="G45" i="5"/>
  <c r="H45" i="5" s="1"/>
  <c r="G47" i="5"/>
  <c r="H47" i="5" s="1"/>
  <c r="F16" i="5"/>
  <c r="F18" i="5"/>
  <c r="F20" i="5"/>
  <c r="F22" i="5"/>
  <c r="F24" i="5"/>
  <c r="F26" i="5"/>
  <c r="F28" i="5"/>
  <c r="F30" i="5"/>
  <c r="F32" i="5"/>
  <c r="F34" i="5"/>
  <c r="F36" i="5"/>
  <c r="F38" i="5"/>
  <c r="F40" i="5"/>
  <c r="F42" i="5"/>
  <c r="F44" i="5"/>
  <c r="F46" i="5"/>
  <c r="F48" i="5"/>
  <c r="F50" i="5"/>
  <c r="F52" i="5"/>
  <c r="F54" i="5"/>
  <c r="F43" i="5"/>
  <c r="G25" i="5"/>
  <c r="H25" i="5" s="1"/>
  <c r="G35" i="5"/>
  <c r="H35" i="5" s="1"/>
  <c r="F29" i="5"/>
  <c r="F39" i="5"/>
  <c r="F53" i="5"/>
  <c r="F15" i="5"/>
  <c r="D7" i="5"/>
</calcChain>
</file>

<file path=xl/sharedStrings.xml><?xml version="1.0" encoding="utf-8"?>
<sst xmlns="http://schemas.openxmlformats.org/spreadsheetml/2006/main" count="71" uniqueCount="68">
  <si>
    <t>Start Age</t>
    <phoneticPr fontId="1" type="noConversion"/>
  </si>
  <si>
    <t>Age Group</t>
    <phoneticPr fontId="1" type="noConversion"/>
  </si>
  <si>
    <r>
      <rPr>
        <sz val="12"/>
        <color rgb="FF000000"/>
        <rFont val="新細明體"/>
        <family val="1"/>
        <charset val="136"/>
      </rPr>
      <t>年齡組別</t>
    </r>
    <phoneticPr fontId="1" type="noConversion"/>
  </si>
  <si>
    <t>6-8</t>
  </si>
  <si>
    <t>6-8</t>
    <phoneticPr fontId="1" type="noConversion"/>
  </si>
  <si>
    <t>9-11</t>
  </si>
  <si>
    <t>9-11</t>
    <phoneticPr fontId="1" type="noConversion"/>
  </si>
  <si>
    <r>
      <rPr>
        <sz val="12"/>
        <color rgb="FF000000"/>
        <rFont val="新細明體"/>
        <family val="1"/>
        <charset val="136"/>
      </rPr>
      <t>組別</t>
    </r>
    <r>
      <rPr>
        <sz val="12"/>
        <color rgb="FF000000"/>
        <rFont val="Arial"/>
        <family val="2"/>
      </rPr>
      <t>(</t>
    </r>
    <r>
      <rPr>
        <sz val="12"/>
        <color rgb="FF000000"/>
        <rFont val="新細明體"/>
        <family val="1"/>
        <charset val="136"/>
      </rPr>
      <t>歲數</t>
    </r>
    <r>
      <rPr>
        <sz val="12"/>
        <color rgb="FF000000"/>
        <rFont val="Arial"/>
        <family val="2"/>
      </rPr>
      <t>)</t>
    </r>
    <phoneticPr fontId="1" type="noConversion"/>
  </si>
  <si>
    <r>
      <rPr>
        <sz val="12"/>
        <color theme="1"/>
        <rFont val="新細明體"/>
        <family val="1"/>
        <charset val="136"/>
      </rPr>
      <t>公開組</t>
    </r>
    <r>
      <rPr>
        <sz val="12"/>
        <color theme="1"/>
        <rFont val="Arial"/>
        <family val="2"/>
      </rPr>
      <t xml:space="preserve"> 
Open</t>
    </r>
    <phoneticPr fontId="1" type="noConversion"/>
  </si>
  <si>
    <t>12+</t>
    <phoneticPr fontId="1" type="noConversion"/>
  </si>
  <si>
    <r>
      <rPr>
        <sz val="12"/>
        <color rgb="FF000000"/>
        <rFont val="微軟正黑體"/>
        <family val="2"/>
        <charset val="136"/>
      </rPr>
      <t xml:space="preserve">出生日期
</t>
    </r>
    <r>
      <rPr>
        <sz val="12"/>
        <color rgb="FF000000"/>
        <rFont val="Arial"/>
        <family val="2"/>
      </rPr>
      <t>Date of Birth</t>
    </r>
    <phoneticPr fontId="3" type="noConversion"/>
  </si>
  <si>
    <r>
      <rPr>
        <sz val="12"/>
        <color rgb="FF000000"/>
        <rFont val="微軟正黑體"/>
        <family val="2"/>
        <charset val="136"/>
      </rPr>
      <t xml:space="preserve">年齡
</t>
    </r>
    <r>
      <rPr>
        <sz val="12"/>
        <color rgb="FF000000"/>
        <rFont val="Arial"/>
        <family val="2"/>
      </rPr>
      <t>Age</t>
    </r>
    <phoneticPr fontId="3" type="noConversion"/>
  </si>
  <si>
    <r>
      <rPr>
        <sz val="12"/>
        <color rgb="FF000000"/>
        <rFont val="微軟正黑體"/>
        <family val="2"/>
        <charset val="136"/>
      </rPr>
      <t>年齡</t>
    </r>
    <r>
      <rPr>
        <sz val="12"/>
        <color rgb="FF000000"/>
        <rFont val="Arial"/>
        <family val="2"/>
      </rPr>
      <t>(</t>
    </r>
    <r>
      <rPr>
        <sz val="12"/>
        <color rgb="FF000000"/>
        <rFont val="微軟正黑體"/>
        <family val="2"/>
        <charset val="136"/>
      </rPr>
      <t>歲數</t>
    </r>
    <r>
      <rPr>
        <sz val="12"/>
        <color rgb="FF000000"/>
        <rFont val="Arial"/>
        <family val="2"/>
      </rPr>
      <t>) Group (Age)
(</t>
    </r>
    <r>
      <rPr>
        <sz val="12"/>
        <color rgb="FF000000"/>
        <rFont val="微軟正黑體"/>
        <family val="2"/>
        <charset val="136"/>
      </rPr>
      <t>不包括芭蕾舞</t>
    </r>
    <r>
      <rPr>
        <sz val="12"/>
        <color rgb="FF000000"/>
        <rFont val="Arial"/>
        <family val="2"/>
      </rPr>
      <t xml:space="preserve">)
(NOT include Ballet) </t>
    </r>
    <phoneticPr fontId="1" type="noConversion"/>
  </si>
  <si>
    <r>
      <rPr>
        <sz val="12"/>
        <color rgb="FF000000"/>
        <rFont val="微軟正黑體"/>
        <family val="2"/>
        <charset val="136"/>
      </rPr>
      <t>年齡</t>
    </r>
    <r>
      <rPr>
        <sz val="12"/>
        <color rgb="FF000000"/>
        <rFont val="Arial"/>
        <family val="2"/>
      </rPr>
      <t>(</t>
    </r>
    <r>
      <rPr>
        <sz val="12"/>
        <color rgb="FF000000"/>
        <rFont val="微軟正黑體"/>
        <family val="2"/>
        <charset val="136"/>
      </rPr>
      <t>歲數</t>
    </r>
    <r>
      <rPr>
        <sz val="12"/>
        <color rgb="FF000000"/>
        <rFont val="Arial"/>
        <family val="2"/>
      </rPr>
      <t>) Group (Age)
(</t>
    </r>
    <r>
      <rPr>
        <sz val="12"/>
        <color rgb="FF000000"/>
        <rFont val="微軟正黑體"/>
        <family val="2"/>
        <charset val="136"/>
      </rPr>
      <t>芭蕾舞組別</t>
    </r>
    <r>
      <rPr>
        <sz val="12"/>
        <color rgb="FF000000"/>
        <rFont val="Arial"/>
        <family val="2"/>
      </rPr>
      <t xml:space="preserve">)
(Ballet Group) </t>
    </r>
    <phoneticPr fontId="1" type="noConversion"/>
  </si>
  <si>
    <r>
      <rPr>
        <sz val="13"/>
        <color rgb="FF000000"/>
        <rFont val="微軟正黑體"/>
        <family val="2"/>
        <charset val="136"/>
      </rPr>
      <t>集體年齡計算</t>
    </r>
    <r>
      <rPr>
        <sz val="13"/>
        <color rgb="FF000000"/>
        <rFont val="Arial"/>
        <family val="2"/>
      </rPr>
      <t xml:space="preserve"> Age Calculator by Group</t>
    </r>
    <phoneticPr fontId="3" type="noConversion"/>
  </si>
  <si>
    <r>
      <rPr>
        <sz val="12"/>
        <color rgb="FF000000"/>
        <rFont val="微軟正黑體"/>
        <family val="2"/>
        <charset val="136"/>
      </rPr>
      <t>姓名</t>
    </r>
    <r>
      <rPr>
        <sz val="12"/>
        <color rgb="FF000000"/>
        <rFont val="Arial"/>
        <family val="2"/>
      </rPr>
      <t xml:space="preserve"> 
Name</t>
    </r>
    <phoneticPr fontId="3" type="noConversion"/>
  </si>
  <si>
    <r>
      <rPr>
        <sz val="12"/>
        <color rgb="FF000000"/>
        <rFont val="微軟正黑體"/>
        <family val="2"/>
        <charset val="136"/>
      </rPr>
      <t>出生日期</t>
    </r>
    <r>
      <rPr>
        <sz val="12"/>
        <color rgb="FF000000"/>
        <rFont val="Arial"/>
        <family val="2"/>
      </rPr>
      <t xml:space="preserve"> 
Date of Birth</t>
    </r>
    <phoneticPr fontId="3" type="noConversion"/>
  </si>
  <si>
    <r>
      <rPr>
        <sz val="12"/>
        <color rgb="FF000000"/>
        <rFont val="微軟正黑體"/>
        <family val="2"/>
        <charset val="136"/>
      </rPr>
      <t>年齡</t>
    </r>
    <r>
      <rPr>
        <sz val="12"/>
        <color rgb="FF000000"/>
        <rFont val="Arial"/>
        <family val="2"/>
      </rPr>
      <t xml:space="preserve"> 
Age</t>
    </r>
    <phoneticPr fontId="3" type="noConversion"/>
  </si>
  <si>
    <r>
      <rPr>
        <sz val="12"/>
        <color rgb="FF000000"/>
        <rFont val="微軟正黑體"/>
        <family val="2"/>
        <charset val="136"/>
      </rPr>
      <t>組別</t>
    </r>
    <r>
      <rPr>
        <sz val="12"/>
        <color rgb="FF000000"/>
        <rFont val="Arial"/>
        <family val="2"/>
      </rPr>
      <t xml:space="preserve"> (</t>
    </r>
    <r>
      <rPr>
        <sz val="12"/>
        <color rgb="FF000000"/>
        <rFont val="微軟正黑體"/>
        <family val="2"/>
        <charset val="136"/>
      </rPr>
      <t>歲數</t>
    </r>
    <r>
      <rPr>
        <sz val="12"/>
        <color rgb="FF000000"/>
        <rFont val="Arial"/>
        <family val="2"/>
      </rPr>
      <t>)
Group (Age)</t>
    </r>
    <phoneticPr fontId="1" type="noConversion"/>
  </si>
  <si>
    <r>
      <rPr>
        <sz val="12"/>
        <color rgb="FF000000"/>
        <rFont val="微軟正黑體"/>
        <family val="2"/>
        <charset val="136"/>
      </rPr>
      <t>輸入</t>
    </r>
    <r>
      <rPr>
        <sz val="12"/>
        <color rgb="FF000000"/>
        <rFont val="Arial"/>
        <family val="2"/>
      </rPr>
      <t xml:space="preserve">:
</t>
    </r>
    <r>
      <rPr>
        <sz val="12"/>
        <color rgb="FF000000"/>
        <rFont val="微軟正黑體"/>
        <family val="2"/>
        <charset val="136"/>
      </rPr>
      <t xml:space="preserve">出生日期
</t>
    </r>
    <r>
      <rPr>
        <sz val="12"/>
        <color rgb="FF000000"/>
        <rFont val="Arial"/>
        <family val="2"/>
      </rPr>
      <t>(</t>
    </r>
    <r>
      <rPr>
        <sz val="12"/>
        <color rgb="FF000000"/>
        <rFont val="微軟正黑體"/>
        <family val="2"/>
        <charset val="136"/>
      </rPr>
      <t>日</t>
    </r>
    <r>
      <rPr>
        <sz val="12"/>
        <color rgb="FF000000"/>
        <rFont val="Arial"/>
        <family val="2"/>
      </rPr>
      <t>/</t>
    </r>
    <r>
      <rPr>
        <sz val="12"/>
        <color rgb="FF000000"/>
        <rFont val="微軟正黑體"/>
        <family val="2"/>
        <charset val="136"/>
      </rPr>
      <t>月</t>
    </r>
    <r>
      <rPr>
        <sz val="12"/>
        <color rgb="FF000000"/>
        <rFont val="Arial"/>
        <family val="2"/>
      </rPr>
      <t>/</t>
    </r>
    <r>
      <rPr>
        <sz val="12"/>
        <color rgb="FF000000"/>
        <rFont val="微軟正黑體"/>
        <family val="2"/>
        <charset val="136"/>
      </rPr>
      <t>年</t>
    </r>
    <r>
      <rPr>
        <sz val="12"/>
        <color rgb="FF000000"/>
        <rFont val="Arial"/>
        <family val="2"/>
      </rPr>
      <t xml:space="preserve">)
Input:
Date of Birth
(dd/mm/yyyy)
</t>
    </r>
    <phoneticPr fontId="3" type="noConversion"/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</si>
  <si>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1</t>
    </r>
    <phoneticPr fontId="3" type="noConversion"/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</si>
  <si>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2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</si>
  <si>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3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</si>
  <si>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4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</si>
  <si>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5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</si>
  <si>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6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</si>
  <si>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7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</si>
  <si>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8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</si>
  <si>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9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</si>
  <si>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10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</si>
  <si>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11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</si>
  <si>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12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</si>
  <si>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13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</si>
  <si>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14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</si>
  <si>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15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</si>
  <si>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16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</si>
  <si>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17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</si>
  <si>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18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</si>
  <si>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19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</si>
  <si>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20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</si>
  <si>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21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</si>
  <si>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22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</si>
  <si>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23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</si>
  <si>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24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</si>
  <si>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25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</si>
  <si>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26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</si>
  <si>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27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</si>
  <si>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28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</si>
  <si>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29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</si>
  <si>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30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</si>
  <si>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31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</si>
  <si>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32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</si>
  <si>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33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</si>
  <si>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34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</si>
  <si>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35</t>
    </r>
    <r>
      <rPr>
        <sz val="12"/>
        <color theme="1"/>
        <rFont val="新細明體"/>
        <family val="2"/>
        <charset val="136"/>
        <scheme val="minor"/>
      </rPr>
      <t/>
    </r>
  </si>
  <si>
    <r>
      <t>(</t>
    </r>
    <r>
      <rPr>
        <sz val="11"/>
        <color theme="1"/>
        <rFont val="微軟正黑體"/>
        <family val="2"/>
        <charset val="136"/>
      </rPr>
      <t>團隊中的隊員，以最大年齡可參與之組別為準</t>
    </r>
    <r>
      <rPr>
        <sz val="11"/>
        <color theme="1"/>
        <rFont val="Arial"/>
        <family val="2"/>
      </rPr>
      <t xml:space="preserve"> The age group of the team will be based on the eldest participant that can participate)</t>
    </r>
    <phoneticPr fontId="1" type="noConversion"/>
  </si>
  <si>
    <r>
      <rPr>
        <sz val="12"/>
        <color theme="1"/>
        <rFont val="新細明體"/>
        <family val="1"/>
        <charset val="136"/>
      </rPr>
      <t>少年</t>
    </r>
    <r>
      <rPr>
        <sz val="12"/>
        <color theme="1"/>
        <rFont val="Arial"/>
        <family val="1"/>
      </rPr>
      <t>A</t>
    </r>
    <r>
      <rPr>
        <sz val="12"/>
        <color theme="1"/>
        <rFont val="新細明體"/>
        <family val="1"/>
        <charset val="136"/>
      </rPr>
      <t>組</t>
    </r>
    <r>
      <rPr>
        <sz val="12"/>
        <color theme="1"/>
        <rFont val="Arial"/>
        <family val="2"/>
      </rPr>
      <t xml:space="preserve"> 
Youth A</t>
    </r>
    <phoneticPr fontId="1" type="noConversion"/>
  </si>
  <si>
    <r>
      <rPr>
        <sz val="12"/>
        <color theme="1"/>
        <rFont val="新細明體"/>
        <family val="1"/>
        <charset val="136"/>
      </rPr>
      <t>少年</t>
    </r>
    <r>
      <rPr>
        <sz val="12"/>
        <color theme="1"/>
        <rFont val="Arial"/>
        <family val="1"/>
      </rPr>
      <t>B</t>
    </r>
    <r>
      <rPr>
        <sz val="12"/>
        <color theme="1"/>
        <rFont val="新細明體"/>
        <family val="1"/>
        <charset val="136"/>
      </rPr>
      <t>組</t>
    </r>
    <r>
      <rPr>
        <sz val="12"/>
        <color theme="1"/>
        <rFont val="Arial"/>
        <family val="2"/>
      </rPr>
      <t xml:space="preserve"> 
Youth B</t>
    </r>
    <phoneticPr fontId="1" type="noConversion"/>
  </si>
  <si>
    <t>年齡組別</t>
    <phoneticPr fontId="1" type="noConversion"/>
  </si>
  <si>
    <t>輸入出生日期(日/月/年)
Input Date of Birth(dd/mm/yyyy)</t>
  </si>
  <si>
    <r>
      <t>(</t>
    </r>
    <r>
      <rPr>
        <sz val="11"/>
        <color rgb="FF000000"/>
        <rFont val="微軟正黑體"/>
        <family val="2"/>
        <charset val="136"/>
      </rPr>
      <t>參賽者年齡以</t>
    </r>
    <r>
      <rPr>
        <sz val="11"/>
        <color rgb="FF000000"/>
        <rFont val="Arial"/>
        <family val="2"/>
      </rPr>
      <t>2025</t>
    </r>
    <r>
      <rPr>
        <sz val="11"/>
        <color rgb="FF000000"/>
        <rFont val="微軟正黑體"/>
        <family val="2"/>
        <charset val="136"/>
      </rPr>
      <t>年10月18日計算</t>
    </r>
    <r>
      <rPr>
        <sz val="11"/>
        <color rgb="FF000000"/>
        <rFont val="Arial"/>
        <family val="2"/>
      </rPr>
      <t xml:space="preserve"> The age of participant is counted on 18th October, 2025)</t>
    </r>
    <phoneticPr fontId="3" type="noConversion"/>
  </si>
  <si>
    <r>
      <rPr>
        <sz val="12"/>
        <color rgb="FF000000"/>
        <rFont val="微軟正黑體"/>
        <family val="2"/>
        <charset val="136"/>
      </rPr>
      <t>年齡組別</t>
    </r>
    <r>
      <rPr>
        <sz val="12"/>
        <color rgb="FF000000"/>
        <rFont val="Arial"/>
        <family val="2"/>
      </rPr>
      <t xml:space="preserve"> 
Age Group</t>
    </r>
    <phoneticPr fontId="1" type="noConversion"/>
  </si>
  <si>
    <r>
      <t xml:space="preserve">The Bounce 2025
</t>
    </r>
    <r>
      <rPr>
        <sz val="13"/>
        <color rgb="FF000000"/>
        <rFont val="微軟正黑體"/>
        <family val="2"/>
        <charset val="136"/>
      </rPr>
      <t>香港舞蹈大賽
年齡計算機</t>
    </r>
    <r>
      <rPr>
        <sz val="13"/>
        <color rgb="FF000000"/>
        <rFont val="Arial"/>
        <family val="2"/>
      </rPr>
      <t xml:space="preserve"> Age Calculator</t>
    </r>
    <phoneticPr fontId="3" type="noConversion"/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</si>
  <si>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36</t>
    </r>
    <phoneticPr fontId="1" type="noConversion"/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</si>
  <si>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37</t>
    </r>
    <phoneticPr fontId="1" type="noConversion"/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</si>
  <si>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38</t>
    </r>
    <phoneticPr fontId="1" type="noConversion"/>
  </si>
  <si>
    <r>
      <rPr>
        <sz val="11"/>
        <color theme="1"/>
        <rFont val="微軟正黑體"/>
        <family val="2"/>
        <charset val="136"/>
      </rPr>
      <t>隊員</t>
    </r>
    <r>
      <rPr>
        <sz val="11"/>
        <color theme="1"/>
        <rFont val="Arial"/>
        <family val="2"/>
      </rPr>
      <t>39</t>
    </r>
    <phoneticPr fontId="1" type="noConversion"/>
  </si>
  <si>
    <t>隊員40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</si>
</sst>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微軟正黑體"/>
      <family val="2"/>
      <charset val="136"/>
    </font>
    <font>
      <sz val="9"/>
      <name val="細明體"/>
      <family val="3"/>
      <charset val="136"/>
    </font>
    <font>
      <sz val="12"/>
      <color rgb="FF000000"/>
      <name val="Arial"/>
      <family val="2"/>
    </font>
    <font>
      <sz val="13"/>
      <color rgb="FF000000"/>
      <name val="微軟正黑體"/>
      <family val="2"/>
      <charset val="136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rgb="FFED4646"/>
      <name val="Arial"/>
      <family val="2"/>
    </font>
    <font>
      <b/>
      <sz val="12"/>
      <color theme="1"/>
      <name val="細明體"/>
      <family val="1"/>
      <charset val="136"/>
    </font>
    <font>
      <sz val="12"/>
      <color theme="1"/>
      <name val="Arial"/>
      <family val="1"/>
      <charset val="136"/>
    </font>
    <font>
      <sz val="11"/>
      <color theme="1"/>
      <name val="微軟正黑體"/>
      <family val="2"/>
      <charset val="136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30"/>
      <color rgb="FF000000"/>
      <name val="Arial"/>
      <family val="2"/>
    </font>
    <font>
      <sz val="12"/>
      <color rgb="FF1E1E1E"/>
      <name val="Arial"/>
      <family val="2"/>
    </font>
    <font>
      <sz val="11"/>
      <color rgb="FF000000"/>
      <name val="Arial"/>
      <family val="2"/>
    </font>
    <font>
      <sz val="11"/>
      <color rgb="FF000000"/>
      <name val="微軟正黑體"/>
      <family val="2"/>
      <charset val="136"/>
    </font>
    <font>
      <sz val="11"/>
      <color theme="1"/>
      <name val="Arial"/>
      <family val="2"/>
    </font>
    <font>
      <sz val="11"/>
      <color rgb="FF1E1E1E"/>
      <name val="Arial"/>
      <family val="2"/>
    </font>
    <font>
      <sz val="11"/>
      <name val="Arial"/>
      <family val="2"/>
    </font>
    <font>
      <sz val="12"/>
      <color theme="1"/>
      <name val="Arial"/>
      <family val="1"/>
    </font>
    <font>
      <sz val="12"/>
      <color rgb="FF000000"/>
      <name val="Arial"/>
      <family val="2"/>
      <charset val="136"/>
    </font>
    <font>
      <sz val="11"/>
      <color theme="1"/>
      <name val="Arial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99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4" fillId="0" borderId="0" xfId="0" applyFont="1" applyAlignment="1"/>
    <xf numFmtId="0" fontId="15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 applyProtection="1">
      <alignment horizontal="center" vertical="center" wrapText="1"/>
      <protection locked="0"/>
    </xf>
    <xf numFmtId="14" fontId="16" fillId="0" borderId="9" xfId="0" applyNumberFormat="1" applyFont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protection locked="0"/>
    </xf>
    <xf numFmtId="0" fontId="18" fillId="0" borderId="1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23" fillId="2" borderId="1" xfId="0" applyFont="1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 applyProtection="1"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14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0" borderId="5" xfId="0" applyNumberFormat="1" applyFont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99CC"/>
      <color rgb="FFFF66FF"/>
      <color rgb="FFFF66CC"/>
      <color rgb="FFFF6699"/>
      <color rgb="FF000099"/>
      <color rgb="FFFF3399"/>
      <color rgb="FFFFFF99"/>
      <color rgb="FFFFFFCC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55245</xdr:rowOff>
    </xdr:from>
    <xdr:to>
      <xdr:col>7</xdr:col>
      <xdr:colOff>494263</xdr:colOff>
      <xdr:row>4</xdr:row>
      <xdr:rowOff>429473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6453CBA-E664-43EE-9EED-AB472744F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1579245"/>
          <a:ext cx="494263" cy="374228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28</xdr:row>
      <xdr:rowOff>47625</xdr:rowOff>
    </xdr:from>
    <xdr:to>
      <xdr:col>8</xdr:col>
      <xdr:colOff>570463</xdr:colOff>
      <xdr:row>30</xdr:row>
      <xdr:rowOff>40853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36830AF-F823-48E5-8CF5-E5B55923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520" y="7896225"/>
          <a:ext cx="494263" cy="374228"/>
        </a:xfrm>
        <a:prstGeom prst="rect">
          <a:avLst/>
        </a:prstGeom>
      </xdr:spPr>
    </xdr:pic>
    <xdr:clientData/>
  </xdr:twoCellAnchor>
  <xdr:oneCellAnchor>
    <xdr:from>
      <xdr:col>7</xdr:col>
      <xdr:colOff>65316</xdr:colOff>
      <xdr:row>4</xdr:row>
      <xdr:rowOff>55245</xdr:rowOff>
    </xdr:from>
    <xdr:ext cx="494263" cy="374228"/>
    <xdr:pic>
      <xdr:nvPicPr>
        <xdr:cNvPr id="5" name="圖片 4">
          <a:extLst>
            <a:ext uri="{FF2B5EF4-FFF2-40B4-BE49-F238E27FC236}">
              <a16:creationId xmlns:a16="http://schemas.microsoft.com/office/drawing/2014/main" id="{37900914-0099-404F-9516-A3F447949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830" y="1590131"/>
          <a:ext cx="494263" cy="374228"/>
        </a:xfrm>
        <a:prstGeom prst="rect">
          <a:avLst/>
        </a:prstGeom>
      </xdr:spPr>
    </xdr:pic>
    <xdr:clientData/>
  </xdr:oneCellAnchor>
  <xdr:twoCellAnchor editAs="oneCell">
    <xdr:from>
      <xdr:col>15</xdr:col>
      <xdr:colOff>0</xdr:colOff>
      <xdr:row>8</xdr:row>
      <xdr:rowOff>0</xdr:rowOff>
    </xdr:from>
    <xdr:to>
      <xdr:col>18</xdr:col>
      <xdr:colOff>7620</xdr:colOff>
      <xdr:row>9</xdr:row>
      <xdr:rowOff>7620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1AF45C03-325E-F2CB-3326-6588330D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0880" y="3116580"/>
          <a:ext cx="183642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8</xdr:row>
      <xdr:rowOff>43543</xdr:rowOff>
    </xdr:from>
    <xdr:to>
      <xdr:col>18</xdr:col>
      <xdr:colOff>7620</xdr:colOff>
      <xdr:row>9</xdr:row>
      <xdr:rowOff>51163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14E64C5C-0F9A-36F7-A1EC-05EA2A944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3057" y="2536372"/>
          <a:ext cx="1836420" cy="638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5AD5-A1C0-4E34-AB3E-B8E6BF7240C1}">
  <sheetPr>
    <tabColor rgb="FFFFCC66"/>
    <pageSetUpPr fitToPage="1"/>
  </sheetPr>
  <dimension ref="A1:L57"/>
  <sheetViews>
    <sheetView showGridLines="0" tabSelected="1" zoomScale="70" zoomScaleNormal="70" workbookViewId="0">
      <selection activeCell="C3" sqref="C3:J3"/>
    </sheetView>
  </sheetViews>
  <sheetFormatPr defaultRowHeight="15" x14ac:dyDescent="0.3"/>
  <cols>
    <col min="1" max="1" width="5.77734375" style="9" customWidth="1"/>
    <col min="2" max="2" width="3.77734375" style="9" customWidth="1"/>
    <col min="3" max="3" width="27.44140625" style="1" customWidth="1"/>
    <col min="4" max="4" width="18.33203125" style="1" customWidth="1"/>
    <col min="5" max="5" width="13.33203125" style="1" customWidth="1"/>
    <col min="6" max="7" width="16.44140625" style="1" hidden="1" customWidth="1"/>
    <col min="8" max="8" width="28.77734375" style="1" customWidth="1"/>
    <col min="9" max="9" width="8.88671875" style="1"/>
    <col min="10" max="10" width="15.6640625" style="1" customWidth="1"/>
    <col min="11" max="11" width="3.77734375" style="9" customWidth="1"/>
    <col min="12" max="12" width="5.77734375" style="9" customWidth="1"/>
    <col min="13" max="16384" width="8.88671875" style="1"/>
  </cols>
  <sheetData>
    <row r="1" spans="1:12" s="9" customFormat="1" ht="30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9" customFormat="1" ht="15" customHeight="1" x14ac:dyDescent="0.25">
      <c r="A2" s="29"/>
      <c r="B2" s="10"/>
      <c r="C2" s="10"/>
      <c r="D2" s="10"/>
      <c r="E2" s="10"/>
      <c r="F2" s="10"/>
      <c r="G2" s="10"/>
      <c r="H2" s="10"/>
      <c r="I2" s="10"/>
      <c r="J2" s="10"/>
      <c r="K2" s="10"/>
      <c r="L2" s="29"/>
    </row>
    <row r="3" spans="1:12" ht="60" customHeight="1" x14ac:dyDescent="0.25">
      <c r="A3" s="29"/>
      <c r="B3" s="10"/>
      <c r="C3" s="35" t="s">
        <v>62</v>
      </c>
      <c r="D3" s="36"/>
      <c r="E3" s="36"/>
      <c r="F3" s="36"/>
      <c r="G3" s="36"/>
      <c r="H3" s="36"/>
      <c r="I3" s="36"/>
      <c r="J3" s="37"/>
      <c r="K3" s="10"/>
      <c r="L3" s="29"/>
    </row>
    <row r="4" spans="1:12" ht="15" customHeight="1" x14ac:dyDescent="0.25">
      <c r="A4" s="29"/>
      <c r="B4" s="10"/>
      <c r="C4" s="11"/>
      <c r="D4" s="12"/>
      <c r="E4" s="12"/>
      <c r="F4" s="12"/>
      <c r="G4" s="12"/>
      <c r="H4" s="12"/>
      <c r="I4" s="12"/>
      <c r="J4" s="13"/>
      <c r="K4" s="10"/>
      <c r="L4" s="29"/>
    </row>
    <row r="5" spans="1:12" ht="37.950000000000003" customHeight="1" x14ac:dyDescent="0.25">
      <c r="A5" s="29"/>
      <c r="B5" s="10"/>
      <c r="C5" s="14" t="s">
        <v>10</v>
      </c>
      <c r="D5" s="32">
        <v>42296</v>
      </c>
      <c r="E5" s="15"/>
      <c r="F5" s="16"/>
      <c r="G5" s="34" t="s">
        <v>59</v>
      </c>
      <c r="H5" s="34"/>
      <c r="I5" s="34"/>
      <c r="J5" s="34"/>
      <c r="K5" s="10"/>
      <c r="L5" s="29"/>
    </row>
    <row r="6" spans="1:12" ht="37.950000000000003" customHeight="1" x14ac:dyDescent="0.25">
      <c r="A6" s="29"/>
      <c r="B6" s="10"/>
      <c r="C6" s="14" t="s">
        <v>11</v>
      </c>
      <c r="D6" s="18">
        <f>DATEDIF(D5,"18/10/2025","Y")</f>
        <v>9</v>
      </c>
      <c r="E6" s="19"/>
      <c r="F6" s="17"/>
      <c r="G6" s="17"/>
      <c r="H6" s="17"/>
      <c r="I6" s="17"/>
      <c r="J6" s="10"/>
      <c r="K6" s="10"/>
      <c r="L6" s="29"/>
    </row>
    <row r="7" spans="1:12" ht="49.95" hidden="1" customHeight="1" x14ac:dyDescent="0.25">
      <c r="A7" s="29"/>
      <c r="B7" s="10"/>
      <c r="C7" s="14" t="s">
        <v>12</v>
      </c>
      <c r="D7" s="20" t="e">
        <f xml:space="preserve"> VLOOKUP($D6,年齡組別!#REF!,2,1)</f>
        <v>#REF!</v>
      </c>
      <c r="E7" s="19"/>
      <c r="F7" s="17"/>
      <c r="G7" s="17"/>
      <c r="H7" s="17"/>
      <c r="I7" s="17"/>
      <c r="J7" s="10"/>
      <c r="K7" s="10"/>
      <c r="L7" s="29"/>
    </row>
    <row r="8" spans="1:12" ht="49.95" hidden="1" customHeight="1" x14ac:dyDescent="0.25">
      <c r="A8" s="29"/>
      <c r="B8" s="10"/>
      <c r="C8" s="14" t="s">
        <v>13</v>
      </c>
      <c r="D8" s="20" t="str">
        <f xml:space="preserve"> VLOOKUP($D6,年齡組別!$D$3:$E$5,2,1)</f>
        <v>9-11</v>
      </c>
      <c r="E8" s="19"/>
      <c r="F8" s="17"/>
      <c r="G8" s="17"/>
      <c r="H8" s="17"/>
      <c r="I8" s="17"/>
      <c r="J8" s="10"/>
      <c r="K8" s="10"/>
      <c r="L8" s="29"/>
    </row>
    <row r="9" spans="1:12" ht="49.95" customHeight="1" x14ac:dyDescent="0.25">
      <c r="A9" s="29"/>
      <c r="B9" s="10"/>
      <c r="C9" s="28" t="s">
        <v>61</v>
      </c>
      <c r="D9" s="21" t="str">
        <f>IF($D8=" "," ",VLOOKUP($D8,年齡組別!$A$3:$B$5,2,FALSE))</f>
        <v>少年B組 
Youth B</v>
      </c>
      <c r="E9" s="19"/>
      <c r="F9" s="17"/>
      <c r="G9" s="17"/>
      <c r="H9" s="17"/>
      <c r="I9" s="17"/>
      <c r="J9" s="10"/>
      <c r="K9" s="10"/>
      <c r="L9" s="29"/>
    </row>
    <row r="10" spans="1:12" ht="18" customHeight="1" x14ac:dyDescent="0.3">
      <c r="A10" s="29"/>
      <c r="B10" s="10"/>
      <c r="C10" s="22" t="s">
        <v>60</v>
      </c>
      <c r="D10" s="19"/>
      <c r="E10" s="19"/>
      <c r="F10" s="17"/>
      <c r="G10" s="17"/>
      <c r="H10" s="17"/>
      <c r="I10" s="17"/>
      <c r="J10" s="10"/>
      <c r="K10" s="10"/>
      <c r="L10" s="29"/>
    </row>
    <row r="11" spans="1:12" ht="15" customHeight="1" x14ac:dyDescent="0.25">
      <c r="A11" s="29"/>
      <c r="B11" s="10"/>
      <c r="C11" s="17"/>
      <c r="D11" s="17"/>
      <c r="E11" s="17"/>
      <c r="F11" s="17"/>
      <c r="G11" s="17"/>
      <c r="H11" s="17"/>
      <c r="I11" s="17"/>
      <c r="J11" s="10"/>
      <c r="K11" s="10"/>
      <c r="L11" s="29"/>
    </row>
    <row r="12" spans="1:12" ht="19.95" customHeight="1" x14ac:dyDescent="0.25">
      <c r="A12" s="29"/>
      <c r="B12" s="10"/>
      <c r="C12" s="38" t="s">
        <v>14</v>
      </c>
      <c r="D12" s="39"/>
      <c r="E12" s="39"/>
      <c r="F12" s="39"/>
      <c r="G12" s="39"/>
      <c r="H12" s="39"/>
      <c r="I12" s="39"/>
      <c r="J12" s="40"/>
      <c r="K12" s="10"/>
      <c r="L12" s="29"/>
    </row>
    <row r="13" spans="1:12" x14ac:dyDescent="0.25">
      <c r="A13" s="29"/>
      <c r="B13" s="10"/>
      <c r="C13" s="23"/>
      <c r="D13" s="23"/>
      <c r="E13" s="23"/>
      <c r="F13" s="23"/>
      <c r="G13" s="23"/>
      <c r="H13" s="23"/>
      <c r="I13" s="23"/>
      <c r="J13" s="23"/>
      <c r="K13" s="10"/>
      <c r="L13" s="29"/>
    </row>
    <row r="14" spans="1:12" ht="45" customHeight="1" x14ac:dyDescent="0.25">
      <c r="A14" s="29"/>
      <c r="B14" s="10"/>
      <c r="C14" s="14" t="s">
        <v>15</v>
      </c>
      <c r="D14" s="30" t="s">
        <v>16</v>
      </c>
      <c r="E14" s="14" t="s">
        <v>17</v>
      </c>
      <c r="F14" s="14" t="s">
        <v>18</v>
      </c>
      <c r="G14" s="14" t="s">
        <v>18</v>
      </c>
      <c r="H14" s="28" t="s">
        <v>61</v>
      </c>
      <c r="I14" s="41"/>
      <c r="J14" s="46" t="s">
        <v>19</v>
      </c>
      <c r="K14" s="10"/>
      <c r="L14" s="29"/>
    </row>
    <row r="15" spans="1:12" x14ac:dyDescent="0.25">
      <c r="A15" s="29"/>
      <c r="B15" s="10"/>
      <c r="C15" s="24" t="s">
        <v>20</v>
      </c>
      <c r="D15" s="31">
        <v>44487</v>
      </c>
      <c r="E15" s="25">
        <f>DATEDIF(D15,"18/10/2025","Y")</f>
        <v>4</v>
      </c>
      <c r="F15" s="26" t="e">
        <f xml:space="preserve"> VLOOKUP($E15,年齡組別!#REF!,2,1)</f>
        <v>#REF!</v>
      </c>
      <c r="G15" s="26" t="str">
        <f xml:space="preserve"> VLOOKUP($E15,年齡組別!$D$3:$E$5,2,1)</f>
        <v>6-8</v>
      </c>
      <c r="H15" s="27" t="str">
        <f>IF($G15=" "," ",VLOOKUP($G15,年齡組別!$A$3:$B$5,2,FALSE))</f>
        <v>少年A組 
Youth A</v>
      </c>
      <c r="I15" s="42"/>
      <c r="J15" s="47"/>
      <c r="K15" s="10"/>
      <c r="L15" s="29"/>
    </row>
    <row r="16" spans="1:12" x14ac:dyDescent="0.25">
      <c r="A16" s="29"/>
      <c r="B16" s="10"/>
      <c r="C16" s="24" t="s">
        <v>21</v>
      </c>
      <c r="D16" s="31">
        <v>44122</v>
      </c>
      <c r="E16" s="25">
        <f t="shared" ref="E16:E54" si="0">DATEDIF(D16,"18/10/2025","Y")</f>
        <v>5</v>
      </c>
      <c r="F16" s="26" t="e">
        <f xml:space="preserve"> VLOOKUP($E16,年齡組別!#REF!,2,1)</f>
        <v>#REF!</v>
      </c>
      <c r="G16" s="26" t="str">
        <f xml:space="preserve"> VLOOKUP($E16,年齡組別!$D$3:$E$5,2,1)</f>
        <v>6-8</v>
      </c>
      <c r="H16" s="27" t="str">
        <f>IF($G16=" "," ",VLOOKUP($G16,年齡組別!$A$3:$B$5,2,FALSE))</f>
        <v>少年A組 
Youth A</v>
      </c>
      <c r="I16" s="42"/>
      <c r="J16" s="47"/>
      <c r="K16" s="10"/>
      <c r="L16" s="29"/>
    </row>
    <row r="17" spans="1:12" x14ac:dyDescent="0.25">
      <c r="A17" s="29"/>
      <c r="B17" s="10"/>
      <c r="C17" s="24" t="s">
        <v>22</v>
      </c>
      <c r="D17" s="31">
        <v>43756</v>
      </c>
      <c r="E17" s="25">
        <f t="shared" si="0"/>
        <v>6</v>
      </c>
      <c r="F17" s="26" t="e">
        <f xml:space="preserve"> VLOOKUP($E17,年齡組別!#REF!,2,1)</f>
        <v>#REF!</v>
      </c>
      <c r="G17" s="26" t="str">
        <f xml:space="preserve"> VLOOKUP($E17,年齡組別!$D$3:$E$5,2,1)</f>
        <v>6-8</v>
      </c>
      <c r="H17" s="27" t="str">
        <f>IF($G17=" "," ",VLOOKUP($G17,年齡組別!$A$3:$B$5,2,FALSE))</f>
        <v>少年A組 
Youth A</v>
      </c>
      <c r="I17" s="42"/>
      <c r="J17" s="47"/>
      <c r="K17" s="10"/>
      <c r="L17" s="29"/>
    </row>
    <row r="18" spans="1:12" x14ac:dyDescent="0.25">
      <c r="A18" s="29"/>
      <c r="B18" s="10"/>
      <c r="C18" s="24" t="s">
        <v>23</v>
      </c>
      <c r="D18" s="31">
        <v>43391</v>
      </c>
      <c r="E18" s="25">
        <f t="shared" si="0"/>
        <v>7</v>
      </c>
      <c r="F18" s="26" t="e">
        <f xml:space="preserve"> VLOOKUP($E18,年齡組別!#REF!,2,1)</f>
        <v>#REF!</v>
      </c>
      <c r="G18" s="26" t="str">
        <f xml:space="preserve"> VLOOKUP($E18,年齡組別!$D$3:$E$5,2,1)</f>
        <v>6-8</v>
      </c>
      <c r="H18" s="27" t="str">
        <f>IF($G18=" "," ",VLOOKUP($G18,年齡組別!$A$3:$B$5,2,FALSE))</f>
        <v>少年A組 
Youth A</v>
      </c>
      <c r="I18" s="42"/>
      <c r="J18" s="47"/>
      <c r="K18" s="10"/>
      <c r="L18" s="29"/>
    </row>
    <row r="19" spans="1:12" x14ac:dyDescent="0.25">
      <c r="A19" s="29"/>
      <c r="B19" s="10"/>
      <c r="C19" s="24" t="s">
        <v>24</v>
      </c>
      <c r="D19" s="31">
        <v>43026</v>
      </c>
      <c r="E19" s="25">
        <f t="shared" si="0"/>
        <v>8</v>
      </c>
      <c r="F19" s="26" t="e">
        <f xml:space="preserve"> VLOOKUP($E19,年齡組別!#REF!,2,1)</f>
        <v>#REF!</v>
      </c>
      <c r="G19" s="26" t="str">
        <f xml:space="preserve"> VLOOKUP($E19,年齡組別!$D$3:$E$5,2,1)</f>
        <v>6-8</v>
      </c>
      <c r="H19" s="27" t="str">
        <f>IF($G19=" "," ",VLOOKUP($G19,年齡組別!$A$3:$B$5,2,FALSE))</f>
        <v>少年A組 
Youth A</v>
      </c>
      <c r="I19" s="42"/>
      <c r="J19" s="47"/>
      <c r="K19" s="10"/>
      <c r="L19" s="29"/>
    </row>
    <row r="20" spans="1:12" x14ac:dyDescent="0.25">
      <c r="A20" s="29"/>
      <c r="B20" s="10"/>
      <c r="C20" s="24" t="s">
        <v>25</v>
      </c>
      <c r="D20" s="31">
        <v>42661</v>
      </c>
      <c r="E20" s="25">
        <f t="shared" si="0"/>
        <v>9</v>
      </c>
      <c r="F20" s="26" t="e">
        <f xml:space="preserve"> VLOOKUP($E20,年齡組別!#REF!,2,1)</f>
        <v>#REF!</v>
      </c>
      <c r="G20" s="26" t="str">
        <f xml:space="preserve"> VLOOKUP($E20,年齡組別!$D$3:$E$5,2,1)</f>
        <v>9-11</v>
      </c>
      <c r="H20" s="27" t="str">
        <f>IF($G20=" "," ",VLOOKUP($G20,年齡組別!$A$3:$B$5,2,FALSE))</f>
        <v>少年B組 
Youth B</v>
      </c>
      <c r="I20" s="42"/>
      <c r="J20" s="47"/>
      <c r="K20" s="10"/>
      <c r="L20" s="29"/>
    </row>
    <row r="21" spans="1:12" x14ac:dyDescent="0.25">
      <c r="A21" s="29"/>
      <c r="B21" s="10"/>
      <c r="C21" s="24" t="s">
        <v>26</v>
      </c>
      <c r="D21" s="31">
        <v>42295</v>
      </c>
      <c r="E21" s="25">
        <f t="shared" si="0"/>
        <v>10</v>
      </c>
      <c r="F21" s="26" t="e">
        <f xml:space="preserve"> VLOOKUP($E21,年齡組別!#REF!,2,1)</f>
        <v>#REF!</v>
      </c>
      <c r="G21" s="26" t="str">
        <f xml:space="preserve"> VLOOKUP($E21,年齡組別!$D$3:$E$5,2,1)</f>
        <v>9-11</v>
      </c>
      <c r="H21" s="27" t="str">
        <f>IF($G21=" "," ",VLOOKUP($G21,年齡組別!$A$3:$B$5,2,FALSE))</f>
        <v>少年B組 
Youth B</v>
      </c>
      <c r="I21" s="42"/>
      <c r="J21" s="47"/>
      <c r="K21" s="10"/>
      <c r="L21" s="29"/>
    </row>
    <row r="22" spans="1:12" x14ac:dyDescent="0.25">
      <c r="A22" s="29"/>
      <c r="B22" s="10"/>
      <c r="C22" s="24" t="s">
        <v>27</v>
      </c>
      <c r="D22" s="31">
        <v>41930</v>
      </c>
      <c r="E22" s="25">
        <f t="shared" si="0"/>
        <v>11</v>
      </c>
      <c r="F22" s="26" t="e">
        <f xml:space="preserve"> VLOOKUP($E22,年齡組別!#REF!,2,1)</f>
        <v>#REF!</v>
      </c>
      <c r="G22" s="26" t="str">
        <f xml:space="preserve"> VLOOKUP($E22,年齡組別!$D$3:$E$5,2,1)</f>
        <v>9-11</v>
      </c>
      <c r="H22" s="27" t="str">
        <f>IF($G22=" "," ",VLOOKUP($G22,年齡組別!$A$3:$B$5,2,FALSE))</f>
        <v>少年B組 
Youth B</v>
      </c>
      <c r="I22" s="42"/>
      <c r="J22" s="47"/>
      <c r="K22" s="10"/>
      <c r="L22" s="29"/>
    </row>
    <row r="23" spans="1:12" x14ac:dyDescent="0.25">
      <c r="A23" s="29"/>
      <c r="B23" s="10"/>
      <c r="C23" s="24" t="s">
        <v>28</v>
      </c>
      <c r="D23" s="31">
        <v>41565</v>
      </c>
      <c r="E23" s="25">
        <f t="shared" si="0"/>
        <v>12</v>
      </c>
      <c r="F23" s="26" t="e">
        <f xml:space="preserve"> VLOOKUP($E23,年齡組別!#REF!,2,1)</f>
        <v>#REF!</v>
      </c>
      <c r="G23" s="26" t="str">
        <f xml:space="preserve"> VLOOKUP($E23,年齡組別!$D$3:$E$5,2,1)</f>
        <v>12+</v>
      </c>
      <c r="H23" s="27" t="str">
        <f>IF($G23=" "," ",VLOOKUP($G23,年齡組別!$A$3:$B$5,2,FALSE))</f>
        <v>公開組 
Open</v>
      </c>
      <c r="I23" s="42"/>
      <c r="J23" s="47"/>
      <c r="K23" s="10"/>
      <c r="L23" s="29"/>
    </row>
    <row r="24" spans="1:12" x14ac:dyDescent="0.25">
      <c r="A24" s="29"/>
      <c r="B24" s="10"/>
      <c r="C24" s="24" t="s">
        <v>29</v>
      </c>
      <c r="D24" s="31">
        <v>41200</v>
      </c>
      <c r="E24" s="25">
        <f t="shared" si="0"/>
        <v>13</v>
      </c>
      <c r="F24" s="26" t="e">
        <f xml:space="preserve"> VLOOKUP($E24,年齡組別!#REF!,2,1)</f>
        <v>#REF!</v>
      </c>
      <c r="G24" s="26" t="str">
        <f xml:space="preserve"> VLOOKUP($E24,年齡組別!$D$3:$E$5,2,1)</f>
        <v>12+</v>
      </c>
      <c r="H24" s="27" t="str">
        <f>IF($G24=" "," ",VLOOKUP($G24,年齡組別!$A$3:$B$5,2,FALSE))</f>
        <v>公開組 
Open</v>
      </c>
      <c r="I24" s="42"/>
      <c r="J24" s="47"/>
      <c r="K24" s="10"/>
      <c r="L24" s="29"/>
    </row>
    <row r="25" spans="1:12" x14ac:dyDescent="0.25">
      <c r="A25" s="29"/>
      <c r="B25" s="10"/>
      <c r="C25" s="24" t="s">
        <v>30</v>
      </c>
      <c r="D25" s="31">
        <v>40834</v>
      </c>
      <c r="E25" s="25">
        <f t="shared" si="0"/>
        <v>14</v>
      </c>
      <c r="F25" s="26" t="e">
        <f xml:space="preserve"> VLOOKUP($E25,年齡組別!#REF!,2,1)</f>
        <v>#REF!</v>
      </c>
      <c r="G25" s="26" t="str">
        <f xml:space="preserve"> VLOOKUP($E25,年齡組別!$D$3:$E$5,2,1)</f>
        <v>12+</v>
      </c>
      <c r="H25" s="27" t="str">
        <f>IF($G25=" "," ",VLOOKUP($G25,年齡組別!$A$3:$B$5,2,FALSE))</f>
        <v>公開組 
Open</v>
      </c>
      <c r="I25" s="42"/>
      <c r="J25" s="47"/>
      <c r="K25" s="10"/>
      <c r="L25" s="29"/>
    </row>
    <row r="26" spans="1:12" x14ac:dyDescent="0.25">
      <c r="A26" s="29"/>
      <c r="B26" s="10"/>
      <c r="C26" s="24" t="s">
        <v>31</v>
      </c>
      <c r="D26" s="31">
        <v>40469</v>
      </c>
      <c r="E26" s="25">
        <f t="shared" si="0"/>
        <v>15</v>
      </c>
      <c r="F26" s="26" t="e">
        <f xml:space="preserve"> VLOOKUP($E26,年齡組別!#REF!,2,1)</f>
        <v>#REF!</v>
      </c>
      <c r="G26" s="26" t="str">
        <f xml:space="preserve"> VLOOKUP($E26,年齡組別!$D$3:$E$5,2,1)</f>
        <v>12+</v>
      </c>
      <c r="H26" s="27" t="str">
        <f>IF($G26=" "," ",VLOOKUP($G26,年齡組別!$A$3:$B$5,2,FALSE))</f>
        <v>公開組 
Open</v>
      </c>
      <c r="I26" s="42"/>
      <c r="J26" s="47"/>
      <c r="K26" s="10"/>
      <c r="L26" s="29"/>
    </row>
    <row r="27" spans="1:12" x14ac:dyDescent="0.25">
      <c r="A27" s="29"/>
      <c r="B27" s="10"/>
      <c r="C27" s="24" t="s">
        <v>32</v>
      </c>
      <c r="D27" s="31">
        <v>40104</v>
      </c>
      <c r="E27" s="25">
        <f t="shared" si="0"/>
        <v>16</v>
      </c>
      <c r="F27" s="26" t="e">
        <f xml:space="preserve"> VLOOKUP($E27,年齡組別!#REF!,2,1)</f>
        <v>#REF!</v>
      </c>
      <c r="G27" s="26" t="str">
        <f xml:space="preserve"> VLOOKUP($E27,年齡組別!$D$3:$E$5,2,1)</f>
        <v>12+</v>
      </c>
      <c r="H27" s="27" t="str">
        <f>IF($G27=" "," ",VLOOKUP($G27,年齡組別!$A$3:$B$5,2,FALSE))</f>
        <v>公開組 
Open</v>
      </c>
      <c r="I27" s="42"/>
      <c r="J27" s="47"/>
      <c r="K27" s="10"/>
      <c r="L27" s="29"/>
    </row>
    <row r="28" spans="1:12" x14ac:dyDescent="0.25">
      <c r="A28" s="29"/>
      <c r="B28" s="10"/>
      <c r="C28" s="24" t="s">
        <v>33</v>
      </c>
      <c r="D28" s="31">
        <v>39739</v>
      </c>
      <c r="E28" s="25">
        <f t="shared" si="0"/>
        <v>17</v>
      </c>
      <c r="F28" s="26" t="e">
        <f xml:space="preserve"> VLOOKUP($E28,年齡組別!#REF!,2,1)</f>
        <v>#REF!</v>
      </c>
      <c r="G28" s="26" t="str">
        <f xml:space="preserve"> VLOOKUP($E28,年齡組別!$D$3:$E$5,2,1)</f>
        <v>12+</v>
      </c>
      <c r="H28" s="27" t="str">
        <f>IF($G28=" "," ",VLOOKUP($G28,年齡組別!$A$3:$B$5,2,FALSE))</f>
        <v>公開組 
Open</v>
      </c>
      <c r="I28" s="42"/>
      <c r="J28" s="47"/>
      <c r="K28" s="10"/>
      <c r="L28" s="29"/>
    </row>
    <row r="29" spans="1:12" x14ac:dyDescent="0.25">
      <c r="A29" s="29"/>
      <c r="B29" s="10"/>
      <c r="C29" s="24" t="s">
        <v>34</v>
      </c>
      <c r="D29" s="31">
        <v>39373</v>
      </c>
      <c r="E29" s="25">
        <f t="shared" si="0"/>
        <v>18</v>
      </c>
      <c r="F29" s="26" t="e">
        <f xml:space="preserve"> VLOOKUP($E29,年齡組別!#REF!,2,1)</f>
        <v>#REF!</v>
      </c>
      <c r="G29" s="26" t="str">
        <f xml:space="preserve"> VLOOKUP($E29,年齡組別!$D$3:$E$5,2,1)</f>
        <v>12+</v>
      </c>
      <c r="H29" s="27" t="str">
        <f>IF($G29=" "," ",VLOOKUP($G29,年齡組別!$A$3:$B$5,2,FALSE))</f>
        <v>公開組 
Open</v>
      </c>
      <c r="I29" s="42"/>
      <c r="J29" s="47"/>
      <c r="K29" s="10"/>
      <c r="L29" s="29"/>
    </row>
    <row r="30" spans="1:12" x14ac:dyDescent="0.25">
      <c r="A30" s="29"/>
      <c r="B30" s="10"/>
      <c r="C30" s="24" t="s">
        <v>35</v>
      </c>
      <c r="D30" s="31">
        <v>39008</v>
      </c>
      <c r="E30" s="25">
        <f t="shared" si="0"/>
        <v>19</v>
      </c>
      <c r="F30" s="26" t="e">
        <f xml:space="preserve"> VLOOKUP($E30,年齡組別!#REF!,2,1)</f>
        <v>#REF!</v>
      </c>
      <c r="G30" s="26" t="str">
        <f xml:space="preserve"> VLOOKUP($E30,年齡組別!$D$3:$E$5,2,1)</f>
        <v>12+</v>
      </c>
      <c r="H30" s="27" t="str">
        <f>IF($G30=" "," ",VLOOKUP($G30,年齡組別!$A$3:$B$5,2,FALSE))</f>
        <v>公開組 
Open</v>
      </c>
      <c r="I30" s="42"/>
      <c r="J30" s="47"/>
      <c r="K30" s="10"/>
      <c r="L30" s="29"/>
    </row>
    <row r="31" spans="1:12" x14ac:dyDescent="0.25">
      <c r="A31" s="29"/>
      <c r="B31" s="10"/>
      <c r="C31" s="24" t="s">
        <v>36</v>
      </c>
      <c r="D31" s="31">
        <v>38643</v>
      </c>
      <c r="E31" s="25">
        <f t="shared" si="0"/>
        <v>20</v>
      </c>
      <c r="F31" s="26" t="e">
        <f xml:space="preserve"> VLOOKUP($E31,年齡組別!#REF!,2,1)</f>
        <v>#REF!</v>
      </c>
      <c r="G31" s="26" t="str">
        <f xml:space="preserve"> VLOOKUP($E31,年齡組別!$D$3:$E$5,2,1)</f>
        <v>12+</v>
      </c>
      <c r="H31" s="27" t="str">
        <f>IF($G31=" "," ",VLOOKUP($G31,年齡組別!$A$3:$B$5,2,FALSE))</f>
        <v>公開組 
Open</v>
      </c>
      <c r="I31" s="42"/>
      <c r="J31" s="47"/>
      <c r="K31" s="10"/>
      <c r="L31" s="29"/>
    </row>
    <row r="32" spans="1:12" x14ac:dyDescent="0.25">
      <c r="A32" s="29"/>
      <c r="B32" s="10"/>
      <c r="C32" s="24" t="s">
        <v>37</v>
      </c>
      <c r="D32" s="31">
        <v>38278</v>
      </c>
      <c r="E32" s="25">
        <f t="shared" si="0"/>
        <v>21</v>
      </c>
      <c r="F32" s="26" t="e">
        <f xml:space="preserve"> VLOOKUP($E32,年齡組別!#REF!,2,1)</f>
        <v>#REF!</v>
      </c>
      <c r="G32" s="26" t="str">
        <f xml:space="preserve"> VLOOKUP($E32,年齡組別!$D$3:$E$5,2,1)</f>
        <v>12+</v>
      </c>
      <c r="H32" s="27" t="str">
        <f>IF($G32=" "," ",VLOOKUP($G32,年齡組別!$A$3:$B$5,2,FALSE))</f>
        <v>公開組 
Open</v>
      </c>
      <c r="I32" s="42"/>
      <c r="J32" s="47"/>
      <c r="K32" s="10"/>
      <c r="L32" s="29"/>
    </row>
    <row r="33" spans="1:12" x14ac:dyDescent="0.25">
      <c r="A33" s="29"/>
      <c r="B33" s="10"/>
      <c r="C33" s="24" t="s">
        <v>38</v>
      </c>
      <c r="D33" s="31">
        <v>37912</v>
      </c>
      <c r="E33" s="25">
        <f t="shared" si="0"/>
        <v>22</v>
      </c>
      <c r="F33" s="26" t="e">
        <f xml:space="preserve"> VLOOKUP($E33,年齡組別!#REF!,2,1)</f>
        <v>#REF!</v>
      </c>
      <c r="G33" s="26" t="str">
        <f xml:space="preserve"> VLOOKUP($E33,年齡組別!$D$3:$E$5,2,1)</f>
        <v>12+</v>
      </c>
      <c r="H33" s="27" t="str">
        <f>IF($G33=" "," ",VLOOKUP($G33,年齡組別!$A$3:$B$5,2,FALSE))</f>
        <v>公開組 
Open</v>
      </c>
      <c r="I33" s="42"/>
      <c r="J33" s="47"/>
      <c r="K33" s="10"/>
      <c r="L33" s="29"/>
    </row>
    <row r="34" spans="1:12" x14ac:dyDescent="0.25">
      <c r="A34" s="29"/>
      <c r="B34" s="10"/>
      <c r="C34" s="24" t="s">
        <v>39</v>
      </c>
      <c r="D34" s="31">
        <v>37547</v>
      </c>
      <c r="E34" s="25">
        <f t="shared" si="0"/>
        <v>23</v>
      </c>
      <c r="F34" s="26" t="e">
        <f xml:space="preserve"> VLOOKUP($E34,年齡組別!#REF!,2,1)</f>
        <v>#REF!</v>
      </c>
      <c r="G34" s="26" t="str">
        <f xml:space="preserve"> VLOOKUP($E34,年齡組別!$D$3:$E$5,2,1)</f>
        <v>12+</v>
      </c>
      <c r="H34" s="27" t="str">
        <f>IF($G34=" "," ",VLOOKUP($G34,年齡組別!$A$3:$B$5,2,FALSE))</f>
        <v>公開組 
Open</v>
      </c>
      <c r="I34" s="42"/>
      <c r="J34" s="47"/>
      <c r="K34" s="10"/>
      <c r="L34" s="29"/>
    </row>
    <row r="35" spans="1:12" x14ac:dyDescent="0.25">
      <c r="A35" s="29"/>
      <c r="B35" s="10"/>
      <c r="C35" s="24" t="s">
        <v>40</v>
      </c>
      <c r="D35" s="31">
        <v>44488</v>
      </c>
      <c r="E35" s="25">
        <f t="shared" si="0"/>
        <v>3</v>
      </c>
      <c r="F35" s="26" t="e">
        <f xml:space="preserve"> VLOOKUP($E35,年齡組別!#REF!,2,1)</f>
        <v>#REF!</v>
      </c>
      <c r="G35" s="26" t="str">
        <f xml:space="preserve"> VLOOKUP($E35,年齡組別!$D$3:$E$5,2,1)</f>
        <v>6-8</v>
      </c>
      <c r="H35" s="27" t="str">
        <f>IF($G35=" "," ",VLOOKUP($G35,年齡組別!$A$3:$B$5,2,FALSE))</f>
        <v>少年A組 
Youth A</v>
      </c>
      <c r="I35" s="42"/>
      <c r="J35" s="47"/>
      <c r="K35" s="10"/>
      <c r="L35" s="29"/>
    </row>
    <row r="36" spans="1:12" x14ac:dyDescent="0.25">
      <c r="A36" s="29"/>
      <c r="B36" s="10"/>
      <c r="C36" s="24" t="s">
        <v>41</v>
      </c>
      <c r="D36" s="31">
        <v>44123</v>
      </c>
      <c r="E36" s="25">
        <f t="shared" si="0"/>
        <v>4</v>
      </c>
      <c r="F36" s="26" t="e">
        <f xml:space="preserve"> VLOOKUP($E36,年齡組別!#REF!,2,1)</f>
        <v>#REF!</v>
      </c>
      <c r="G36" s="26" t="str">
        <f xml:space="preserve"> VLOOKUP($E36,年齡組別!$D$3:$E$5,2,1)</f>
        <v>6-8</v>
      </c>
      <c r="H36" s="27" t="str">
        <f>IF($G36=" "," ",VLOOKUP($G36,年齡組別!$A$3:$B$5,2,FALSE))</f>
        <v>少年A組 
Youth A</v>
      </c>
      <c r="I36" s="42"/>
      <c r="J36" s="47"/>
      <c r="K36" s="10"/>
      <c r="L36" s="29"/>
    </row>
    <row r="37" spans="1:12" x14ac:dyDescent="0.25">
      <c r="A37" s="29"/>
      <c r="B37" s="10"/>
      <c r="C37" s="24" t="s">
        <v>42</v>
      </c>
      <c r="D37" s="31">
        <v>43757</v>
      </c>
      <c r="E37" s="25">
        <f t="shared" si="0"/>
        <v>5</v>
      </c>
      <c r="F37" s="26" t="e">
        <f xml:space="preserve"> VLOOKUP($E37,年齡組別!#REF!,2,1)</f>
        <v>#REF!</v>
      </c>
      <c r="G37" s="26" t="str">
        <f xml:space="preserve"> VLOOKUP($E37,年齡組別!$D$3:$E$5,2,1)</f>
        <v>6-8</v>
      </c>
      <c r="H37" s="27" t="str">
        <f>IF($G37=" "," ",VLOOKUP($G37,年齡組別!$A$3:$B$5,2,FALSE))</f>
        <v>少年A組 
Youth A</v>
      </c>
      <c r="I37" s="42"/>
      <c r="J37" s="47"/>
      <c r="K37" s="10"/>
      <c r="L37" s="29"/>
    </row>
    <row r="38" spans="1:12" x14ac:dyDescent="0.25">
      <c r="A38" s="29"/>
      <c r="B38" s="10"/>
      <c r="C38" s="24" t="s">
        <v>43</v>
      </c>
      <c r="D38" s="31">
        <v>43392</v>
      </c>
      <c r="E38" s="25">
        <f t="shared" si="0"/>
        <v>6</v>
      </c>
      <c r="F38" s="26" t="e">
        <f xml:space="preserve"> VLOOKUP($E38,年齡組別!#REF!,2,1)</f>
        <v>#REF!</v>
      </c>
      <c r="G38" s="26" t="str">
        <f xml:space="preserve"> VLOOKUP($E38,年齡組別!$D$3:$E$5,2,1)</f>
        <v>6-8</v>
      </c>
      <c r="H38" s="27" t="str">
        <f>IF($G38=" "," ",VLOOKUP($G38,年齡組別!$A$3:$B$5,2,FALSE))</f>
        <v>少年A組 
Youth A</v>
      </c>
      <c r="I38" s="42"/>
      <c r="J38" s="47"/>
      <c r="K38" s="10"/>
      <c r="L38" s="29"/>
    </row>
    <row r="39" spans="1:12" x14ac:dyDescent="0.25">
      <c r="A39" s="29"/>
      <c r="B39" s="10"/>
      <c r="C39" s="24" t="s">
        <v>44</v>
      </c>
      <c r="D39" s="31">
        <v>43027</v>
      </c>
      <c r="E39" s="25">
        <f t="shared" si="0"/>
        <v>7</v>
      </c>
      <c r="F39" s="26" t="e">
        <f xml:space="preserve"> VLOOKUP($E39,年齡組別!#REF!,2,1)</f>
        <v>#REF!</v>
      </c>
      <c r="G39" s="26" t="str">
        <f xml:space="preserve"> VLOOKUP($E39,年齡組別!$D$3:$E$5,2,1)</f>
        <v>6-8</v>
      </c>
      <c r="H39" s="27" t="str">
        <f>IF($G39=" "," ",VLOOKUP($G39,年齡組別!$A$3:$B$5,2,FALSE))</f>
        <v>少年A組 
Youth A</v>
      </c>
      <c r="I39" s="42"/>
      <c r="J39" s="47"/>
      <c r="K39" s="10"/>
      <c r="L39" s="29"/>
    </row>
    <row r="40" spans="1:12" x14ac:dyDescent="0.25">
      <c r="A40" s="29"/>
      <c r="B40" s="10"/>
      <c r="C40" s="24" t="s">
        <v>45</v>
      </c>
      <c r="D40" s="31">
        <v>42662</v>
      </c>
      <c r="E40" s="25">
        <f t="shared" si="0"/>
        <v>8</v>
      </c>
      <c r="F40" s="26" t="e">
        <f xml:space="preserve"> VLOOKUP($E40,年齡組別!#REF!,2,1)</f>
        <v>#REF!</v>
      </c>
      <c r="G40" s="26" t="str">
        <f xml:space="preserve"> VLOOKUP($E40,年齡組別!$D$3:$E$5,2,1)</f>
        <v>6-8</v>
      </c>
      <c r="H40" s="27" t="str">
        <f>IF($G40=" "," ",VLOOKUP($G40,年齡組別!$A$3:$B$5,2,FALSE))</f>
        <v>少年A組 
Youth A</v>
      </c>
      <c r="I40" s="42"/>
      <c r="J40" s="47"/>
      <c r="K40" s="10"/>
      <c r="L40" s="29"/>
    </row>
    <row r="41" spans="1:12" x14ac:dyDescent="0.25">
      <c r="A41" s="29"/>
      <c r="B41" s="10"/>
      <c r="C41" s="24" t="s">
        <v>46</v>
      </c>
      <c r="D41" s="31">
        <v>42296</v>
      </c>
      <c r="E41" s="25">
        <f t="shared" si="0"/>
        <v>9</v>
      </c>
      <c r="F41" s="26" t="e">
        <f xml:space="preserve"> VLOOKUP($E41,年齡組別!#REF!,2,1)</f>
        <v>#REF!</v>
      </c>
      <c r="G41" s="26" t="str">
        <f xml:space="preserve"> VLOOKUP($E41,年齡組別!$D$3:$E$5,2,1)</f>
        <v>9-11</v>
      </c>
      <c r="H41" s="27" t="str">
        <f>IF($G41=" "," ",VLOOKUP($G41,年齡組別!$A$3:$B$5,2,FALSE))</f>
        <v>少年B組 
Youth B</v>
      </c>
      <c r="I41" s="42"/>
      <c r="J41" s="47"/>
      <c r="K41" s="10"/>
      <c r="L41" s="29"/>
    </row>
    <row r="42" spans="1:12" x14ac:dyDescent="0.25">
      <c r="A42" s="29"/>
      <c r="B42" s="10"/>
      <c r="C42" s="24" t="s">
        <v>47</v>
      </c>
      <c r="D42" s="31">
        <v>41931</v>
      </c>
      <c r="E42" s="25">
        <f t="shared" si="0"/>
        <v>10</v>
      </c>
      <c r="F42" s="26" t="e">
        <f xml:space="preserve"> VLOOKUP($E42,年齡組別!#REF!,2,1)</f>
        <v>#REF!</v>
      </c>
      <c r="G42" s="26" t="str">
        <f xml:space="preserve"> VLOOKUP($E42,年齡組別!$D$3:$E$5,2,1)</f>
        <v>9-11</v>
      </c>
      <c r="H42" s="27" t="str">
        <f>IF($G42=" "," ",VLOOKUP($G42,年齡組別!$A$3:$B$5,2,FALSE))</f>
        <v>少年B組 
Youth B</v>
      </c>
      <c r="I42" s="42"/>
      <c r="J42" s="47"/>
      <c r="K42" s="10"/>
      <c r="L42" s="29"/>
    </row>
    <row r="43" spans="1:12" x14ac:dyDescent="0.25">
      <c r="A43" s="29"/>
      <c r="B43" s="10"/>
      <c r="C43" s="24" t="s">
        <v>48</v>
      </c>
      <c r="D43" s="31">
        <v>41566</v>
      </c>
      <c r="E43" s="25">
        <f t="shared" si="0"/>
        <v>11</v>
      </c>
      <c r="F43" s="26" t="e">
        <f xml:space="preserve"> VLOOKUP($E43,年齡組別!#REF!,2,1)</f>
        <v>#REF!</v>
      </c>
      <c r="G43" s="26" t="str">
        <f xml:space="preserve"> VLOOKUP($E43,年齡組別!$D$3:$E$5,2,1)</f>
        <v>9-11</v>
      </c>
      <c r="H43" s="27" t="str">
        <f>IF($G43=" "," ",VLOOKUP($G43,年齡組別!$A$3:$B$5,2,FALSE))</f>
        <v>少年B組 
Youth B</v>
      </c>
      <c r="I43" s="42"/>
      <c r="J43" s="47"/>
      <c r="K43" s="10"/>
      <c r="L43" s="29"/>
    </row>
    <row r="44" spans="1:12" x14ac:dyDescent="0.25">
      <c r="A44" s="29"/>
      <c r="B44" s="10"/>
      <c r="C44" s="24" t="s">
        <v>49</v>
      </c>
      <c r="D44" s="31">
        <v>41201</v>
      </c>
      <c r="E44" s="25">
        <f t="shared" si="0"/>
        <v>12</v>
      </c>
      <c r="F44" s="26" t="e">
        <f xml:space="preserve"> VLOOKUP($E44,年齡組別!#REF!,2,1)</f>
        <v>#REF!</v>
      </c>
      <c r="G44" s="26" t="str">
        <f xml:space="preserve"> VLOOKUP($E44,年齡組別!$D$3:$E$5,2,1)</f>
        <v>12+</v>
      </c>
      <c r="H44" s="27" t="str">
        <f>IF($G44=" "," ",VLOOKUP($G44,年齡組別!$A$3:$B$5,2,FALSE))</f>
        <v>公開組 
Open</v>
      </c>
      <c r="I44" s="42"/>
      <c r="J44" s="47"/>
      <c r="K44" s="10"/>
      <c r="L44" s="29"/>
    </row>
    <row r="45" spans="1:12" x14ac:dyDescent="0.25">
      <c r="A45" s="29"/>
      <c r="B45" s="10"/>
      <c r="C45" s="24" t="s">
        <v>50</v>
      </c>
      <c r="D45" s="31">
        <v>40835</v>
      </c>
      <c r="E45" s="25">
        <f t="shared" si="0"/>
        <v>13</v>
      </c>
      <c r="F45" s="26" t="e">
        <f xml:space="preserve"> VLOOKUP($E45,年齡組別!#REF!,2,1)</f>
        <v>#REF!</v>
      </c>
      <c r="G45" s="26" t="str">
        <f xml:space="preserve"> VLOOKUP($E45,年齡組別!$D$3:$E$5,2,1)</f>
        <v>12+</v>
      </c>
      <c r="H45" s="27" t="str">
        <f>IF($G45=" "," ",VLOOKUP($G45,年齡組別!$A$3:$B$5,2,FALSE))</f>
        <v>公開組 
Open</v>
      </c>
      <c r="I45" s="42"/>
      <c r="J45" s="47"/>
      <c r="K45" s="10"/>
      <c r="L45" s="29"/>
    </row>
    <row r="46" spans="1:12" x14ac:dyDescent="0.25">
      <c r="A46" s="29"/>
      <c r="B46" s="10"/>
      <c r="C46" s="24" t="s">
        <v>51</v>
      </c>
      <c r="D46" s="31">
        <v>40470</v>
      </c>
      <c r="E46" s="25">
        <f t="shared" si="0"/>
        <v>14</v>
      </c>
      <c r="F46" s="26" t="e">
        <f xml:space="preserve"> VLOOKUP($E46,年齡組別!#REF!,2,1)</f>
        <v>#REF!</v>
      </c>
      <c r="G46" s="26" t="str">
        <f xml:space="preserve"> VLOOKUP($E46,年齡組別!$D$3:$E$5,2,1)</f>
        <v>12+</v>
      </c>
      <c r="H46" s="27" t="str">
        <f>IF($G46=" "," ",VLOOKUP($G46,年齡組別!$A$3:$B$5,2,FALSE))</f>
        <v>公開組 
Open</v>
      </c>
      <c r="I46" s="42"/>
      <c r="J46" s="47"/>
      <c r="K46" s="10"/>
      <c r="L46" s="29"/>
    </row>
    <row r="47" spans="1:12" x14ac:dyDescent="0.25">
      <c r="A47" s="29"/>
      <c r="B47" s="10"/>
      <c r="C47" s="24" t="s">
        <v>52</v>
      </c>
      <c r="D47" s="31">
        <v>40105</v>
      </c>
      <c r="E47" s="25">
        <f t="shared" si="0"/>
        <v>15</v>
      </c>
      <c r="F47" s="26" t="e">
        <f xml:space="preserve"> VLOOKUP($E47,年齡組別!#REF!,2,1)</f>
        <v>#REF!</v>
      </c>
      <c r="G47" s="26" t="str">
        <f xml:space="preserve"> VLOOKUP($E47,年齡組別!$D$3:$E$5,2,1)</f>
        <v>12+</v>
      </c>
      <c r="H47" s="27" t="str">
        <f>IF($G47=" "," ",VLOOKUP($G47,年齡組別!$A$3:$B$5,2,FALSE))</f>
        <v>公開組 
Open</v>
      </c>
      <c r="I47" s="42"/>
      <c r="J47" s="47"/>
      <c r="K47" s="10"/>
      <c r="L47" s="29"/>
    </row>
    <row r="48" spans="1:12" x14ac:dyDescent="0.25">
      <c r="A48" s="29"/>
      <c r="B48" s="10"/>
      <c r="C48" s="24" t="s">
        <v>53</v>
      </c>
      <c r="D48" s="31">
        <v>39740</v>
      </c>
      <c r="E48" s="25">
        <f t="shared" si="0"/>
        <v>16</v>
      </c>
      <c r="F48" s="26" t="e">
        <f xml:space="preserve"> VLOOKUP($E48,年齡組別!#REF!,2,1)</f>
        <v>#REF!</v>
      </c>
      <c r="G48" s="26" t="str">
        <f xml:space="preserve"> VLOOKUP($E48,年齡組別!$D$3:$E$5,2,1)</f>
        <v>12+</v>
      </c>
      <c r="H48" s="27" t="str">
        <f>IF($G48=" "," ",VLOOKUP($G48,年齡組別!$A$3:$B$5,2,FALSE))</f>
        <v>公開組 
Open</v>
      </c>
      <c r="I48" s="42"/>
      <c r="J48" s="47"/>
      <c r="K48" s="10"/>
      <c r="L48" s="29"/>
    </row>
    <row r="49" spans="1:12" x14ac:dyDescent="0.25">
      <c r="A49" s="29"/>
      <c r="B49" s="10"/>
      <c r="C49" s="24" t="s">
        <v>54</v>
      </c>
      <c r="D49" s="31">
        <v>39374</v>
      </c>
      <c r="E49" s="25">
        <f t="shared" si="0"/>
        <v>17</v>
      </c>
      <c r="F49" s="26" t="e">
        <f xml:space="preserve"> VLOOKUP($E49,年齡組別!#REF!,2,1)</f>
        <v>#REF!</v>
      </c>
      <c r="G49" s="26" t="str">
        <f xml:space="preserve"> VLOOKUP($E49,年齡組別!$D$3:$E$5,2,1)</f>
        <v>12+</v>
      </c>
      <c r="H49" s="27" t="str">
        <f>IF($G49=" "," ",VLOOKUP($G49,年齡組別!$A$3:$B$5,2,FALSE))</f>
        <v>公開組 
Open</v>
      </c>
      <c r="I49" s="42"/>
      <c r="J49" s="47"/>
      <c r="K49" s="10"/>
      <c r="L49" s="29"/>
    </row>
    <row r="50" spans="1:12" x14ac:dyDescent="0.25">
      <c r="A50" s="29"/>
      <c r="B50" s="10"/>
      <c r="C50" s="44" t="s">
        <v>63</v>
      </c>
      <c r="D50" s="31">
        <v>39009</v>
      </c>
      <c r="E50" s="25">
        <f t="shared" si="0"/>
        <v>18</v>
      </c>
      <c r="F50" s="26" t="e">
        <f xml:space="preserve"> VLOOKUP($E50,年齡組別!#REF!,2,1)</f>
        <v>#REF!</v>
      </c>
      <c r="G50" s="26" t="str">
        <f xml:space="preserve"> VLOOKUP($E50,年齡組別!$D$3:$E$5,2,1)</f>
        <v>12+</v>
      </c>
      <c r="H50" s="27" t="str">
        <f>IF($G50=" "," ",VLOOKUP($G50,年齡組別!$A$3:$B$5,2,FALSE))</f>
        <v>公開組 
Open</v>
      </c>
      <c r="I50" s="42"/>
      <c r="J50" s="47"/>
      <c r="K50" s="10"/>
      <c r="L50" s="29"/>
    </row>
    <row r="51" spans="1:12" x14ac:dyDescent="0.25">
      <c r="A51" s="29"/>
      <c r="B51" s="10"/>
      <c r="C51" s="44" t="s">
        <v>64</v>
      </c>
      <c r="D51" s="31">
        <v>38644</v>
      </c>
      <c r="E51" s="25">
        <f t="shared" si="0"/>
        <v>19</v>
      </c>
      <c r="F51" s="26" t="e">
        <f xml:space="preserve"> VLOOKUP($E51,年齡組別!#REF!,2,1)</f>
        <v>#REF!</v>
      </c>
      <c r="G51" s="26" t="str">
        <f xml:space="preserve"> VLOOKUP($E51,年齡組別!$D$3:$E$5,2,1)</f>
        <v>12+</v>
      </c>
      <c r="H51" s="27" t="str">
        <f>IF($G51=" "," ",VLOOKUP($G51,年齡組別!$A$3:$B$5,2,FALSE))</f>
        <v>公開組 
Open</v>
      </c>
      <c r="I51" s="42"/>
      <c r="J51" s="47"/>
      <c r="K51" s="10"/>
      <c r="L51" s="29"/>
    </row>
    <row r="52" spans="1:12" x14ac:dyDescent="0.25">
      <c r="A52" s="29"/>
      <c r="B52" s="10"/>
      <c r="C52" s="44" t="s">
        <v>65</v>
      </c>
      <c r="D52" s="31">
        <v>38279</v>
      </c>
      <c r="E52" s="25">
        <f t="shared" si="0"/>
        <v>20</v>
      </c>
      <c r="F52" s="26" t="e">
        <f xml:space="preserve"> VLOOKUP($E52,年齡組別!#REF!,2,1)</f>
        <v>#REF!</v>
      </c>
      <c r="G52" s="26" t="str">
        <f xml:space="preserve"> VLOOKUP($E52,年齡組別!$D$3:$E$5,2,1)</f>
        <v>12+</v>
      </c>
      <c r="H52" s="27" t="str">
        <f>IF($G52=" "," ",VLOOKUP($G52,年齡組別!$A$3:$B$5,2,FALSE))</f>
        <v>公開組 
Open</v>
      </c>
      <c r="I52" s="42"/>
      <c r="J52" s="47"/>
      <c r="K52" s="10"/>
      <c r="L52" s="29"/>
    </row>
    <row r="53" spans="1:12" x14ac:dyDescent="0.25">
      <c r="A53" s="29"/>
      <c r="B53" s="10"/>
      <c r="C53" s="44" t="s">
        <v>66</v>
      </c>
      <c r="D53" s="31">
        <v>37913</v>
      </c>
      <c r="E53" s="25">
        <f t="shared" si="0"/>
        <v>21</v>
      </c>
      <c r="F53" s="26" t="e">
        <f xml:space="preserve"> VLOOKUP($E53,年齡組別!#REF!,2,1)</f>
        <v>#REF!</v>
      </c>
      <c r="G53" s="26" t="str">
        <f xml:space="preserve"> VLOOKUP($E53,年齡組別!$D$3:$E$5,2,1)</f>
        <v>12+</v>
      </c>
      <c r="H53" s="27" t="str">
        <f>IF($G53=" "," ",VLOOKUP($G53,年齡組別!$A$3:$B$5,2,FALSE))</f>
        <v>公開組 
Open</v>
      </c>
      <c r="I53" s="42"/>
      <c r="J53" s="47"/>
      <c r="K53" s="10"/>
      <c r="L53" s="29"/>
    </row>
    <row r="54" spans="1:12" x14ac:dyDescent="0.25">
      <c r="A54" s="29"/>
      <c r="B54" s="10"/>
      <c r="C54" s="45" t="s">
        <v>67</v>
      </c>
      <c r="D54" s="31">
        <v>37548</v>
      </c>
      <c r="E54" s="25">
        <f t="shared" si="0"/>
        <v>22</v>
      </c>
      <c r="F54" s="26" t="e">
        <f xml:space="preserve"> VLOOKUP($E54,年齡組別!#REF!,2,1)</f>
        <v>#REF!</v>
      </c>
      <c r="G54" s="26" t="str">
        <f xml:space="preserve"> VLOOKUP($E54,年齡組別!$D$3:$E$5,2,1)</f>
        <v>12+</v>
      </c>
      <c r="H54" s="27" t="str">
        <f>IF($G54=" "," ",VLOOKUP($G54,年齡組別!$A$3:$B$5,2,FALSE))</f>
        <v>公開組 
Open</v>
      </c>
      <c r="I54" s="43"/>
      <c r="J54" s="48"/>
      <c r="K54" s="10"/>
      <c r="L54" s="29"/>
    </row>
    <row r="55" spans="1:12" s="9" customFormat="1" ht="28.5" customHeight="1" x14ac:dyDescent="0.25">
      <c r="A55" s="29"/>
      <c r="B55" s="10"/>
      <c r="C55" s="33" t="s">
        <v>55</v>
      </c>
      <c r="D55" s="33"/>
      <c r="E55" s="33"/>
      <c r="F55" s="33"/>
      <c r="G55" s="33"/>
      <c r="H55" s="33"/>
      <c r="I55" s="33"/>
      <c r="J55" s="33"/>
      <c r="K55" s="10"/>
      <c r="L55" s="29"/>
    </row>
    <row r="56" spans="1:12" s="9" customFormat="1" x14ac:dyDescent="0.25">
      <c r="A56" s="2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29"/>
    </row>
    <row r="57" spans="1:12" s="9" customFormat="1" ht="30" customHeight="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</sheetData>
  <sheetProtection algorithmName="SHA-512" hashValue="qypItWs4ZjYg2LLCrOSWDiUe4KYZ6jIfQNfdrFhpzYgdf1xr/HBwhvsv5Vqf7M13kUy0epMJW1wNR4dkP8IJQg==" saltValue="E1OlgX9e08I0T+IJpwX0BA==" spinCount="100000" sheet="1" objects="1" scenarios="1"/>
  <mergeCells count="6">
    <mergeCell ref="C55:J55"/>
    <mergeCell ref="G5:J5"/>
    <mergeCell ref="C3:J3"/>
    <mergeCell ref="C12:J12"/>
    <mergeCell ref="J14:J54"/>
    <mergeCell ref="I14:I54"/>
  </mergeCells>
  <phoneticPr fontId="1" type="noConversion"/>
  <dataValidations count="1">
    <dataValidation allowBlank="1" showInputMessage="1" showErrorMessage="1" error="【無需輸入】_x000a_填寫出生日期後會自動填寫" sqref="D10 E6:E10" xr:uid="{8E5AD1B5-9600-4346-9240-C47A3FBA4EAC}"/>
  </dataValidations>
  <pageMargins left="0.25" right="0.25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0395-68AC-4DD3-A510-8839213C77BD}">
  <dimension ref="A1:E5"/>
  <sheetViews>
    <sheetView workbookViewId="0"/>
  </sheetViews>
  <sheetFormatPr defaultColWidth="8.88671875" defaultRowHeight="15" x14ac:dyDescent="0.3"/>
  <cols>
    <col min="1" max="2" width="25.77734375" style="1" customWidth="1"/>
    <col min="3" max="3" width="14.44140625" style="1" customWidth="1"/>
    <col min="4" max="5" width="20.77734375" style="1" customWidth="1"/>
    <col min="6" max="16384" width="8.88671875" style="1"/>
  </cols>
  <sheetData>
    <row r="1" spans="1:5" ht="30" customHeight="1" x14ac:dyDescent="0.3">
      <c r="A1" s="7" t="s">
        <v>58</v>
      </c>
    </row>
    <row r="2" spans="1:5" ht="30" customHeight="1" x14ac:dyDescent="0.3">
      <c r="A2" s="5" t="s">
        <v>7</v>
      </c>
      <c r="B2" s="5" t="s">
        <v>2</v>
      </c>
      <c r="D2" s="2" t="s">
        <v>0</v>
      </c>
      <c r="E2" s="2" t="s">
        <v>1</v>
      </c>
    </row>
    <row r="3" spans="1:5" ht="31.2" x14ac:dyDescent="0.3">
      <c r="A3" s="6" t="s">
        <v>3</v>
      </c>
      <c r="B3" s="8" t="s">
        <v>56</v>
      </c>
      <c r="C3" s="3"/>
      <c r="D3" s="2">
        <v>0</v>
      </c>
      <c r="E3" s="4" t="s">
        <v>4</v>
      </c>
    </row>
    <row r="4" spans="1:5" ht="31.2" x14ac:dyDescent="0.3">
      <c r="A4" s="6" t="s">
        <v>5</v>
      </c>
      <c r="B4" s="8" t="s">
        <v>57</v>
      </c>
      <c r="C4" s="3"/>
      <c r="D4" s="2">
        <v>9</v>
      </c>
      <c r="E4" s="4" t="s">
        <v>6</v>
      </c>
    </row>
    <row r="5" spans="1:5" ht="31.2" x14ac:dyDescent="0.3">
      <c r="A5" s="6" t="s">
        <v>9</v>
      </c>
      <c r="B5" s="8" t="s">
        <v>8</v>
      </c>
      <c r="D5" s="2">
        <v>12</v>
      </c>
      <c r="E5" s="4" t="s">
        <v>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年齡計算機 Age Calculator  </vt:lpstr>
      <vt:lpstr>年齡組別</vt:lpstr>
      <vt:lpstr>'年齡計算機 Age Calculator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Austin Cheng</cp:lastModifiedBy>
  <cp:lastPrinted>2024-12-26T14:33:38Z</cp:lastPrinted>
  <dcterms:created xsi:type="dcterms:W3CDTF">2024-09-08T23:14:05Z</dcterms:created>
  <dcterms:modified xsi:type="dcterms:W3CDTF">2025-07-31T20:06:03Z</dcterms:modified>
</cp:coreProperties>
</file>